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149. PA_2025-149 Services d'impression et reprographie\00. Documents de travail\DCE V2\"/>
    </mc:Choice>
  </mc:AlternateContent>
  <xr:revisionPtr revIDLastSave="0" documentId="13_ncr:1_{A1AC210C-514B-4B72-A194-BD869EEDAA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AC n°PA_2025-149" sheetId="1" r:id="rId1"/>
    <sheet name="DQE AC n°PA_2025-149" sheetId="3" r:id="rId2"/>
  </sheets>
  <definedNames>
    <definedName name="_xlnm._FilterDatabase" localSheetId="0" hidden="1">'BPU AC n°PA_2025-149'!$A$6:$G$6</definedName>
    <definedName name="_xlnm._FilterDatabase" localSheetId="1" hidden="1">'DQE AC n°PA_2025-149'!$A$8:$E$8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3" l="1"/>
  <c r="E21" i="3"/>
  <c r="E20" i="3"/>
  <c r="C21" i="3"/>
  <c r="C20" i="3"/>
  <c r="E14" i="3"/>
  <c r="E15" i="3"/>
  <c r="E16" i="3"/>
  <c r="E17" i="3"/>
  <c r="E18" i="3"/>
  <c r="E13" i="3"/>
  <c r="C14" i="3"/>
  <c r="C15" i="3"/>
  <c r="C16" i="3"/>
  <c r="C17" i="3"/>
  <c r="C18" i="3"/>
  <c r="C13" i="3"/>
  <c r="A22" i="3"/>
  <c r="A21" i="3"/>
  <c r="A14" i="3"/>
  <c r="A15" i="3" s="1"/>
  <c r="A16" i="3" s="1"/>
  <c r="A17" i="3" s="1"/>
  <c r="A18" i="3" s="1"/>
  <c r="G19" i="1"/>
  <c r="G20" i="1"/>
  <c r="F19" i="1"/>
  <c r="F20" i="1"/>
  <c r="G13" i="1"/>
  <c r="G14" i="1"/>
  <c r="G15" i="1"/>
  <c r="G16" i="1"/>
  <c r="G12" i="1"/>
  <c r="F15" i="1"/>
  <c r="F13" i="1"/>
  <c r="F14" i="1"/>
  <c r="F12" i="1"/>
  <c r="F11" i="1"/>
  <c r="F16" i="1"/>
  <c r="A9" i="1"/>
  <c r="A11" i="1" s="1"/>
  <c r="A12" i="1" s="1"/>
  <c r="A13" i="1" s="1"/>
  <c r="A14" i="1" s="1"/>
  <c r="A15" i="1" s="1"/>
  <c r="A16" i="1" s="1"/>
  <c r="A18" i="1" s="1"/>
  <c r="B10" i="3"/>
  <c r="B11" i="3"/>
  <c r="C22" i="3" l="1"/>
  <c r="E22" i="3" s="1"/>
  <c r="F18" i="1"/>
  <c r="G18" i="1" s="1"/>
  <c r="G11" i="1"/>
  <c r="F8" i="1" l="1"/>
  <c r="G8" i="1" s="1"/>
  <c r="F9" i="1"/>
  <c r="G9" i="1" s="1"/>
  <c r="C11" i="3" s="1"/>
  <c r="E11" i="3" s="1"/>
  <c r="C10" i="3" l="1"/>
  <c r="E10" i="3" s="1"/>
  <c r="A2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tc={DE00A96D-4E43-4B04-B818-8F85CF83EAC7}</author>
  </authors>
  <commentList>
    <comment ref="A2" authorId="0" shapeId="0" xr:uid="{DE00A96D-4E43-4B04-B818-8F85CF83EAC7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Je t’invite à modifier le document pour qui colle au mieux à tes besoins. </t>
      </text>
    </comment>
  </commentList>
</comments>
</file>

<file path=xl/sharedStrings.xml><?xml version="1.0" encoding="utf-8"?>
<sst xmlns="http://schemas.openxmlformats.org/spreadsheetml/2006/main" count="57" uniqueCount="39">
  <si>
    <t>Libellé de la prestation</t>
  </si>
  <si>
    <t>Taux TVA</t>
  </si>
  <si>
    <t>Prix total TTC</t>
  </si>
  <si>
    <t>Montant  de la TVA</t>
  </si>
  <si>
    <t>Prix unitaire TTC</t>
  </si>
  <si>
    <t>Poste</t>
  </si>
  <si>
    <r>
      <t xml:space="preserve">Seules les cellules en </t>
    </r>
    <r>
      <rPr>
        <sz val="14"/>
        <color theme="9" tint="-0.249977111117893"/>
        <rFont val="Marianne"/>
        <family val="3"/>
      </rPr>
      <t xml:space="preserve">VERT </t>
    </r>
    <r>
      <rPr>
        <sz val="14"/>
        <color theme="1"/>
        <rFont val="Marianne"/>
        <family val="3"/>
      </rPr>
      <t>sont à renseigner par le candidat</t>
    </r>
  </si>
  <si>
    <t>Prix unitaire HT</t>
  </si>
  <si>
    <t>TOTAL DU DETAIL QUANTITATIF ESTIMATIF</t>
  </si>
  <si>
    <t>Le présent détail quantitatif estimatif (DQE) n’a pas de valeur contractuelle et sert uniquement de base à l’évaluation du critère prix.</t>
  </si>
  <si>
    <t xml:space="preserve">Le candidat ne doit ni modifier ni compléter le présent DQE. </t>
  </si>
  <si>
    <t>Détail quantitatif estimatif (DQE)</t>
  </si>
  <si>
    <t>Bordereau des prix unitaires</t>
  </si>
  <si>
    <t>Fourniture</t>
  </si>
  <si>
    <t>u</t>
  </si>
  <si>
    <t>par 10 000</t>
  </si>
  <si>
    <t>COPIES DE CONCOURS</t>
  </si>
  <si>
    <t>IMPRESSION COULEUR SECURISEE sous délai de 3 jours ouvrés et exigence de confidentialité selon CCP</t>
  </si>
  <si>
    <t xml:space="preserve">IMPRESSION COULEUR SOUS DELAI DE 3 jours ouvrés et exigence de confidentialité </t>
  </si>
  <si>
    <r>
      <t xml:space="preserve">Accord-cadre n°PA_2025-149
</t>
    </r>
    <r>
      <rPr>
        <sz val="16"/>
        <color theme="1"/>
        <rFont val="Marianne"/>
        <family val="3"/>
      </rPr>
      <t xml:space="preserve">
Services d'impression numérique pour les besoins des concours d'entrée à l'Institut national du service public (INSP) et des concours d'accès aux cycles préparatoires
</t>
    </r>
  </si>
  <si>
    <r>
      <t xml:space="preserve">Accord-cadre n°PA_2025-149
</t>
    </r>
    <r>
      <rPr>
        <sz val="16"/>
        <color theme="1"/>
        <rFont val="Marianne"/>
        <family val="3"/>
      </rPr>
      <t xml:space="preserve">
Services d'impression numérique pour les besoins des concorus d'entrée à l'Institut national du service public (INSP) et des concours d'accès aux cycles préparatoires</t>
    </r>
  </si>
  <si>
    <t xml:space="preserve">Support A4 papier 80 grammes "brouillon" blanc </t>
  </si>
  <si>
    <t>Copies de concours : Impression Noir R/V à décliner en 4 couleurs pastel: Bleu, Jaune, Rose, Vert (cf. Article 1 du CCP AE)</t>
  </si>
  <si>
    <t>Copies de concours : Impression Noir R/V  Blanc (cf. Article 1 du CCP AE)</t>
  </si>
  <si>
    <t>Format A4 recto verso avec agrafage (cf. Article 1 du CCP AE)</t>
  </si>
  <si>
    <t>par 1 000</t>
  </si>
  <si>
    <t>BROUILLONS</t>
  </si>
  <si>
    <t>Copies de concours : Impression Noir R/V à décliner en 4 couleurs pastel: Bleu, Jaune, Rose, Vert (cf. Article 1 du CCP AE) par unité de 1 000</t>
  </si>
  <si>
    <t>Copies de concours : Impression Noir R/V à décliner en 4 couleurs pastel: Bleu, Jaune, Rose, Vert (cf. Article 1 du CCP AE) par unité de 10 000</t>
  </si>
  <si>
    <t>Copies de concours : Impression Noir R/V  Blanc (cf. Article 1 du CCP AE) par unité de 1 000</t>
  </si>
  <si>
    <t>Copies de concours : Impression Noir R/V  Blanc (cf. Article 1 du CCP AE) par unité de 10 000</t>
  </si>
  <si>
    <t>Format A4 recto verso avec agrafage (cf. Article 1 du CCP AE) par unité de 1 000</t>
  </si>
  <si>
    <t>Format A4 recto verso avec agrafage (cf. Article 1 du CCP AE) par unité de 10 000</t>
  </si>
  <si>
    <t>par 5 000</t>
  </si>
  <si>
    <t>Copies de concours : Impression Noir R/V  Blanc (cf. Article 1 du CCP AE) par unité de 5 000</t>
  </si>
  <si>
    <t>Format A4 recto verso avec agrafage (cf. Article 1 du CCP AE) par unité de 5 000</t>
  </si>
  <si>
    <t>Support A4 papier 80 grammes "brouillon" à décliner en 4 couleurs pastel : Bleu, Jaune, Rose, Vert</t>
  </si>
  <si>
    <t>Quantité estimative sur la durée totale de l'accord-cadre ( 4 années)</t>
  </si>
  <si>
    <t>Unité de conditionnement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</si>
</sst>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theme="1"/>
      <name val="Marianne"/>
      <family val="3"/>
    </font>
    <font>
      <sz val="11"/>
      <name val="Marianne"/>
      <family val="3"/>
    </font>
    <font>
      <sz val="11"/>
      <color rgb="FFFF0000"/>
      <name val="Marianne"/>
      <family val="3"/>
    </font>
    <font>
      <sz val="16"/>
      <color theme="1"/>
      <name val="Marianne"/>
      <family val="3"/>
    </font>
    <font>
      <sz val="14"/>
      <color theme="1"/>
      <name val="Marianne"/>
      <family val="3"/>
    </font>
    <font>
      <sz val="14"/>
      <color theme="9" tint="-0.249977111117893"/>
      <name val="Marianne"/>
      <family val="3"/>
    </font>
    <font>
      <b/>
      <sz val="12"/>
      <color theme="1"/>
      <name val="Marianne"/>
      <family val="3"/>
    </font>
    <font>
      <b/>
      <sz val="14"/>
      <color rgb="FFFF000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6" fillId="0" borderId="0" xfId="0" applyFont="1"/>
    <xf numFmtId="0" fontId="1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/>
    <xf numFmtId="0" fontId="8" fillId="5" borderId="1" xfId="0" applyFont="1" applyFill="1" applyBorder="1" applyAlignment="1">
      <alignment horizontal="center" vertical="center" wrapText="1"/>
    </xf>
    <xf numFmtId="10" fontId="9" fillId="4" borderId="1" xfId="2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8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164" fontId="8" fillId="0" borderId="1" xfId="0" applyNumberFormat="1" applyFont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9" fillId="2" borderId="1" xfId="2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4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vertical="center"/>
    </xf>
  </cellXfs>
  <cellStyles count="3">
    <cellStyle name="Monétaire" xfId="1" builtinId="4"/>
    <cellStyle name="Normal" xfId="0" builtinId="0"/>
    <cellStyle name="Normal_2. Marché mapa 2009-" xfId="2" xr:uid="{D4808C9E-7972-4D1E-A14C-9C8E91EF1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DA79AC-C8D2-4F77-8A74-86A63B89D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9</xdr:col>
      <xdr:colOff>490258</xdr:colOff>
      <xdr:row>0</xdr:row>
      <xdr:rowOff>420220</xdr:rowOff>
    </xdr:from>
    <xdr:to>
      <xdr:col>11</xdr:col>
      <xdr:colOff>75698</xdr:colOff>
      <xdr:row>0</xdr:row>
      <xdr:rowOff>1032360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67CD4A-C6E1-4236-97DC-BBF7BE483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24780" y="420220"/>
          <a:ext cx="1098233" cy="612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154081</xdr:colOff>
      <xdr:row>0</xdr:row>
      <xdr:rowOff>210110</xdr:rowOff>
    </xdr:from>
    <xdr:to>
      <xdr:col>0</xdr:col>
      <xdr:colOff>1084991</xdr:colOff>
      <xdr:row>0</xdr:row>
      <xdr:rowOff>1031165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AAAF06-4CFF-4DA3-AAFE-9CB79B4FD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81" y="210110"/>
          <a:ext cx="930910" cy="821055"/>
        </a:xfrm>
        <a:prstGeom prst="rect">
          <a:avLst/>
        </a:prstGeom>
      </xdr:spPr>
    </xdr:pic>
    <xdr:clientData/>
  </xdr:twoCellAnchor>
  <xdr:twoCellAnchor editAs="oneCell">
    <xdr:from>
      <xdr:col>6</xdr:col>
      <xdr:colOff>566458</xdr:colOff>
      <xdr:row>0</xdr:row>
      <xdr:rowOff>239245</xdr:rowOff>
    </xdr:from>
    <xdr:to>
      <xdr:col>8</xdr:col>
      <xdr:colOff>151897</xdr:colOff>
      <xdr:row>0</xdr:row>
      <xdr:rowOff>854560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E2E3CC-A14D-41B5-8247-9E1A215EF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96658" y="239245"/>
          <a:ext cx="1109439" cy="6121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ADJI Ryan" id="{58A59199-D5FC-4BBB-B771-0C33C553BB11}" userId="S::Ryan.SADJI@insp.gouv.fr::6f9adfd0-eada-419e-bd94-29158f4a6f91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5-09-17T13:11:03.70" personId="{58A59199-D5FC-4BBB-B771-0C33C553BB11}" id="{DE00A96D-4E43-4B04-B818-8F85CF83EAC7}">
    <text xml:space="preserve">Je t’invite à modifier le document pour qui colle au mieux à tes besoins.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6"/>
  <sheetViews>
    <sheetView tabSelected="1" topLeftCell="A6" zoomScale="71" zoomScaleNormal="100" workbookViewId="0">
      <selection activeCell="G6" sqref="G6"/>
    </sheetView>
  </sheetViews>
  <sheetFormatPr baseColWidth="10" defaultRowHeight="15" x14ac:dyDescent="0.25"/>
  <cols>
    <col min="1" max="1" width="27.7109375" customWidth="1"/>
    <col min="2" max="2" width="82.5703125" customWidth="1"/>
    <col min="3" max="3" width="21.42578125" customWidth="1"/>
    <col min="4" max="4" width="18.140625" customWidth="1"/>
    <col min="5" max="6" width="24.5703125" customWidth="1"/>
    <col min="7" max="7" width="36.7109375" customWidth="1"/>
    <col min="12" max="12" width="9.5703125" customWidth="1"/>
    <col min="13" max="13" width="11.42578125" hidden="1" customWidth="1"/>
  </cols>
  <sheetData>
    <row r="1" spans="1:34" ht="128.65" customHeight="1" x14ac:dyDescent="0.25">
      <c r="A1" s="26" t="s">
        <v>20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</row>
    <row r="2" spans="1:34" ht="36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</row>
    <row r="3" spans="1:34" ht="20.25" x14ac:dyDescent="0.3">
      <c r="A3" s="27" t="s">
        <v>12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34" ht="18.75" x14ac:dyDescent="0.3">
      <c r="A4" s="31" t="s">
        <v>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1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34" ht="45.75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34" ht="60" customHeight="1" x14ac:dyDescent="0.25">
      <c r="A6" s="5" t="s">
        <v>5</v>
      </c>
      <c r="B6" s="5" t="s">
        <v>13</v>
      </c>
      <c r="C6" s="5" t="s">
        <v>38</v>
      </c>
      <c r="D6" s="5" t="s">
        <v>7</v>
      </c>
      <c r="E6" s="5" t="s">
        <v>1</v>
      </c>
      <c r="F6" s="5" t="s">
        <v>3</v>
      </c>
      <c r="G6" s="5" t="s">
        <v>4</v>
      </c>
    </row>
    <row r="7" spans="1:34" ht="60" customHeight="1" x14ac:dyDescent="0.25">
      <c r="A7" s="22" t="s">
        <v>26</v>
      </c>
      <c r="B7" s="23"/>
      <c r="C7" s="23"/>
      <c r="D7" s="23"/>
      <c r="E7" s="23"/>
      <c r="F7" s="23"/>
      <c r="G7" s="24"/>
    </row>
    <row r="8" spans="1:34" ht="60" customHeight="1" x14ac:dyDescent="0.25">
      <c r="A8" s="15">
        <v>1</v>
      </c>
      <c r="B8" s="10" t="s">
        <v>21</v>
      </c>
      <c r="C8" s="17" t="s">
        <v>14</v>
      </c>
      <c r="D8" s="12"/>
      <c r="E8" s="6"/>
      <c r="F8" s="9">
        <f t="shared" ref="F8:F9" si="0">E8*D8</f>
        <v>0</v>
      </c>
      <c r="G8" s="11">
        <f t="shared" ref="G8:G9" si="1">F8+D8</f>
        <v>0</v>
      </c>
    </row>
    <row r="9" spans="1:34" ht="60" customHeight="1" x14ac:dyDescent="0.25">
      <c r="A9" s="15">
        <f>+A8+1</f>
        <v>2</v>
      </c>
      <c r="B9" s="19" t="s">
        <v>36</v>
      </c>
      <c r="C9" s="17" t="s">
        <v>14</v>
      </c>
      <c r="D9" s="12"/>
      <c r="E9" s="6"/>
      <c r="F9" s="9">
        <f t="shared" si="0"/>
        <v>0</v>
      </c>
      <c r="G9" s="11">
        <f t="shared" si="1"/>
        <v>0</v>
      </c>
    </row>
    <row r="10" spans="1:34" ht="50.1" customHeight="1" x14ac:dyDescent="0.25">
      <c r="A10" s="22" t="s">
        <v>16</v>
      </c>
      <c r="B10" s="23"/>
      <c r="C10" s="23"/>
      <c r="D10" s="23"/>
      <c r="E10" s="23"/>
      <c r="F10" s="23"/>
      <c r="G10" s="24"/>
    </row>
    <row r="11" spans="1:34" ht="50.1" customHeight="1" x14ac:dyDescent="0.25">
      <c r="A11" s="15">
        <f>A9+1</f>
        <v>3</v>
      </c>
      <c r="B11" s="18" t="s">
        <v>22</v>
      </c>
      <c r="C11" s="17" t="s">
        <v>25</v>
      </c>
      <c r="D11" s="12"/>
      <c r="E11" s="6"/>
      <c r="F11" s="9">
        <f>D11*E11</f>
        <v>0</v>
      </c>
      <c r="G11" s="11">
        <f>F11+D11</f>
        <v>0</v>
      </c>
    </row>
    <row r="12" spans="1:34" ht="50.1" customHeight="1" x14ac:dyDescent="0.25">
      <c r="A12" s="15">
        <f>A11+1</f>
        <v>4</v>
      </c>
      <c r="B12" s="18" t="s">
        <v>22</v>
      </c>
      <c r="C12" s="17" t="s">
        <v>33</v>
      </c>
      <c r="D12" s="12"/>
      <c r="E12" s="6"/>
      <c r="F12" s="9">
        <f>D12*E12</f>
        <v>0</v>
      </c>
      <c r="G12" s="11">
        <f>F12+D12</f>
        <v>0</v>
      </c>
    </row>
    <row r="13" spans="1:34" ht="50.1" customHeight="1" x14ac:dyDescent="0.25">
      <c r="A13" s="15">
        <f t="shared" ref="A13:A16" si="2">A12+1</f>
        <v>5</v>
      </c>
      <c r="B13" s="18" t="s">
        <v>22</v>
      </c>
      <c r="C13" s="17" t="s">
        <v>15</v>
      </c>
      <c r="D13" s="12"/>
      <c r="E13" s="6"/>
      <c r="F13" s="9">
        <f>D13*E13</f>
        <v>0</v>
      </c>
      <c r="G13" s="11">
        <f t="shared" ref="G13:G16" si="3">F13+D13</f>
        <v>0</v>
      </c>
    </row>
    <row r="14" spans="1:34" ht="50.1" customHeight="1" x14ac:dyDescent="0.25">
      <c r="A14" s="15">
        <f t="shared" si="2"/>
        <v>6</v>
      </c>
      <c r="B14" s="18" t="s">
        <v>23</v>
      </c>
      <c r="C14" s="17" t="s">
        <v>25</v>
      </c>
      <c r="D14" s="12"/>
      <c r="E14" s="6"/>
      <c r="F14" s="9">
        <f>D14*E14</f>
        <v>0</v>
      </c>
      <c r="G14" s="11">
        <f t="shared" si="3"/>
        <v>0</v>
      </c>
    </row>
    <row r="15" spans="1:34" ht="50.1" customHeight="1" x14ac:dyDescent="0.25">
      <c r="A15" s="15">
        <f t="shared" si="2"/>
        <v>7</v>
      </c>
      <c r="B15" s="18" t="s">
        <v>23</v>
      </c>
      <c r="C15" s="17" t="s">
        <v>33</v>
      </c>
      <c r="D15" s="12"/>
      <c r="E15" s="6"/>
      <c r="F15" s="9">
        <f>D15*E15</f>
        <v>0</v>
      </c>
      <c r="G15" s="11">
        <f t="shared" si="3"/>
        <v>0</v>
      </c>
    </row>
    <row r="16" spans="1:34" ht="50.1" customHeight="1" x14ac:dyDescent="0.25">
      <c r="A16" s="15">
        <f t="shared" si="2"/>
        <v>8</v>
      </c>
      <c r="B16" s="18" t="s">
        <v>23</v>
      </c>
      <c r="C16" s="17" t="s">
        <v>15</v>
      </c>
      <c r="D16" s="12"/>
      <c r="E16" s="6"/>
      <c r="F16" s="9">
        <f t="shared" ref="F16" si="4">D16*E16</f>
        <v>0</v>
      </c>
      <c r="G16" s="11">
        <f t="shared" si="3"/>
        <v>0</v>
      </c>
    </row>
    <row r="17" spans="1:7" ht="50.1" customHeight="1" x14ac:dyDescent="0.25">
      <c r="A17" s="22" t="s">
        <v>17</v>
      </c>
      <c r="B17" s="23"/>
      <c r="C17" s="23"/>
      <c r="D17" s="23"/>
      <c r="E17" s="23"/>
      <c r="F17" s="23"/>
      <c r="G17" s="24"/>
    </row>
    <row r="18" spans="1:7" ht="50.1" customHeight="1" x14ac:dyDescent="0.25">
      <c r="A18" s="20">
        <f>A16+1</f>
        <v>9</v>
      </c>
      <c r="B18" s="18" t="s">
        <v>24</v>
      </c>
      <c r="C18" s="17" t="s">
        <v>25</v>
      </c>
      <c r="D18" s="12"/>
      <c r="E18" s="6"/>
      <c r="F18" s="9">
        <f>D18*E18</f>
        <v>0</v>
      </c>
      <c r="G18" s="11">
        <f>F18+D18</f>
        <v>0</v>
      </c>
    </row>
    <row r="19" spans="1:7" ht="50.1" customHeight="1" x14ac:dyDescent="0.25">
      <c r="A19" s="20">
        <v>10</v>
      </c>
      <c r="B19" s="18" t="s">
        <v>24</v>
      </c>
      <c r="C19" s="17" t="s">
        <v>33</v>
      </c>
      <c r="D19" s="12"/>
      <c r="E19" s="6"/>
      <c r="F19" s="9">
        <f t="shared" ref="F19:F20" si="5">D19*E19</f>
        <v>0</v>
      </c>
      <c r="G19" s="11">
        <f t="shared" ref="G19:G20" si="6">F19+D19</f>
        <v>0</v>
      </c>
    </row>
    <row r="20" spans="1:7" ht="50.1" customHeight="1" x14ac:dyDescent="0.25">
      <c r="A20" s="20">
        <v>11</v>
      </c>
      <c r="B20" s="18" t="s">
        <v>24</v>
      </c>
      <c r="C20" s="17" t="s">
        <v>15</v>
      </c>
      <c r="D20" s="12"/>
      <c r="E20" s="6"/>
      <c r="F20" s="9">
        <f t="shared" si="5"/>
        <v>0</v>
      </c>
      <c r="G20" s="11">
        <f t="shared" si="6"/>
        <v>0</v>
      </c>
    </row>
    <row r="21" spans="1:7" x14ac:dyDescent="0.25">
      <c r="A21" s="25"/>
      <c r="B21" s="25"/>
      <c r="C21" s="25"/>
      <c r="D21" s="25"/>
      <c r="E21" s="25"/>
      <c r="F21" s="25"/>
      <c r="G21" s="25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4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ht="15.75" x14ac:dyDescent="0.25">
      <c r="A26" s="2"/>
      <c r="B26" s="2"/>
      <c r="C26" s="2"/>
      <c r="D26" s="2"/>
      <c r="E26" s="2"/>
      <c r="F26" s="2"/>
      <c r="G26" s="2"/>
    </row>
  </sheetData>
  <mergeCells count="12">
    <mergeCell ref="A17:G17"/>
    <mergeCell ref="A21:G21"/>
    <mergeCell ref="A1:M1"/>
    <mergeCell ref="A3:N3"/>
    <mergeCell ref="N1:AH1"/>
    <mergeCell ref="N2:AH2"/>
    <mergeCell ref="A7:G7"/>
    <mergeCell ref="A5:W5"/>
    <mergeCell ref="O3:X4"/>
    <mergeCell ref="A10:G10"/>
    <mergeCell ref="A2:M2"/>
    <mergeCell ref="A4:M4"/>
  </mergeCells>
  <phoneticPr fontId="4" type="noConversion"/>
  <pageMargins left="0.7" right="0.7" top="0.75" bottom="0.75" header="0.3" footer="0.3"/>
  <pageSetup paperSize="9" scale="4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5B65-2D4A-42BC-A147-D80E13863196}">
  <dimension ref="A1:AE28"/>
  <sheetViews>
    <sheetView topLeftCell="A14" zoomScale="85" zoomScaleNormal="85" workbookViewId="0">
      <selection activeCell="C28" sqref="C28"/>
    </sheetView>
  </sheetViews>
  <sheetFormatPr baseColWidth="10" defaultRowHeight="15" x14ac:dyDescent="0.25"/>
  <cols>
    <col min="1" max="1" width="27.7109375" customWidth="1"/>
    <col min="2" max="2" width="87.140625" customWidth="1"/>
    <col min="3" max="3" width="24.5703125" customWidth="1"/>
    <col min="4" max="4" width="28.7109375" customWidth="1"/>
    <col min="5" max="5" width="30.42578125" customWidth="1"/>
    <col min="9" max="9" width="9.5703125" customWidth="1"/>
    <col min="10" max="10" width="11.42578125" hidden="1" customWidth="1"/>
  </cols>
  <sheetData>
    <row r="1" spans="1:31" ht="174" customHeight="1" x14ac:dyDescent="0.25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</row>
    <row r="2" spans="1:31" ht="36.7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</row>
    <row r="3" spans="1:31" ht="20.25" x14ac:dyDescent="0.3">
      <c r="A3" s="27" t="s">
        <v>11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31" ht="18.75" x14ac:dyDescent="0.3">
      <c r="A4" s="35" t="s">
        <v>9</v>
      </c>
      <c r="B4" s="35"/>
      <c r="C4" s="35"/>
      <c r="D4" s="35"/>
      <c r="E4" s="35"/>
      <c r="F4" s="35"/>
      <c r="G4" s="35"/>
      <c r="H4" s="35"/>
      <c r="I4" s="35"/>
      <c r="J4" s="35"/>
      <c r="K4" s="8"/>
      <c r="L4" s="30"/>
      <c r="M4" s="30"/>
      <c r="N4" s="30"/>
      <c r="O4" s="30"/>
      <c r="P4" s="30"/>
      <c r="Q4" s="30"/>
      <c r="R4" s="30"/>
      <c r="S4" s="30"/>
      <c r="T4" s="30"/>
      <c r="U4" s="30"/>
    </row>
    <row r="5" spans="1:31" ht="18.75" x14ac:dyDescent="0.3">
      <c r="A5" s="35" t="s">
        <v>10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7"/>
      <c r="M5" s="7"/>
      <c r="N5" s="7"/>
      <c r="O5" s="7"/>
      <c r="P5" s="7"/>
      <c r="Q5" s="7"/>
      <c r="R5" s="7"/>
      <c r="S5" s="7"/>
      <c r="T5" s="7"/>
      <c r="U5" s="7"/>
    </row>
    <row r="6" spans="1:31" ht="45.7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31" ht="90" customHeight="1" x14ac:dyDescent="0.25">
      <c r="A7" s="3"/>
      <c r="B7" s="3"/>
      <c r="C7" s="3"/>
      <c r="D7" s="3"/>
      <c r="E7" s="3"/>
    </row>
    <row r="8" spans="1:31" ht="60" customHeight="1" x14ac:dyDescent="0.25">
      <c r="A8" s="5" t="s">
        <v>5</v>
      </c>
      <c r="B8" s="5" t="s">
        <v>0</v>
      </c>
      <c r="C8" s="5" t="s">
        <v>4</v>
      </c>
      <c r="D8" s="5" t="s">
        <v>37</v>
      </c>
      <c r="E8" s="5" t="s">
        <v>2</v>
      </c>
    </row>
    <row r="9" spans="1:31" ht="60" customHeight="1" x14ac:dyDescent="0.25">
      <c r="A9" s="22" t="s">
        <v>26</v>
      </c>
      <c r="B9" s="23"/>
      <c r="C9" s="23"/>
      <c r="D9" s="23"/>
      <c r="E9" s="24"/>
    </row>
    <row r="10" spans="1:31" ht="60" customHeight="1" x14ac:dyDescent="0.25">
      <c r="A10" s="15">
        <v>1</v>
      </c>
      <c r="B10" s="10" t="str">
        <f>'BPU AC n°PA_2025-149'!B8</f>
        <v xml:space="preserve">Support A4 papier 80 grammes "brouillon" blanc </v>
      </c>
      <c r="C10" s="13">
        <f>'BPU AC n°PA_2025-149'!G8</f>
        <v>0</v>
      </c>
      <c r="D10" s="16">
        <v>8</v>
      </c>
      <c r="E10" s="9">
        <f t="shared" ref="E10" si="0">D10*C10</f>
        <v>0</v>
      </c>
    </row>
    <row r="11" spans="1:31" ht="60" customHeight="1" x14ac:dyDescent="0.25">
      <c r="A11" s="15">
        <v>2</v>
      </c>
      <c r="B11" s="19" t="str">
        <f>'BPU AC n°PA_2025-149'!B9</f>
        <v>Support A4 papier 80 grammes "brouillon" à décliner en 4 couleurs pastel : Bleu, Jaune, Rose, Vert</v>
      </c>
      <c r="C11" s="13">
        <f>'BPU AC n°PA_2025-149'!G9</f>
        <v>0</v>
      </c>
      <c r="D11" s="16">
        <v>8</v>
      </c>
      <c r="E11" s="9">
        <f>D11*C11</f>
        <v>0</v>
      </c>
    </row>
    <row r="12" spans="1:31" ht="60" customHeight="1" x14ac:dyDescent="0.25">
      <c r="A12" s="22" t="s">
        <v>16</v>
      </c>
      <c r="B12" s="23"/>
      <c r="C12" s="23"/>
      <c r="D12" s="23"/>
      <c r="E12" s="24"/>
    </row>
    <row r="13" spans="1:31" ht="60" customHeight="1" x14ac:dyDescent="0.25">
      <c r="A13" s="15">
        <v>3</v>
      </c>
      <c r="B13" s="36" t="s">
        <v>27</v>
      </c>
      <c r="C13" s="38">
        <f>'BPU AC n°PA_2025-149'!G11</f>
        <v>0</v>
      </c>
      <c r="D13" s="39">
        <v>1</v>
      </c>
      <c r="E13" s="38">
        <f>D13*C13</f>
        <v>0</v>
      </c>
    </row>
    <row r="14" spans="1:31" ht="60" customHeight="1" x14ac:dyDescent="0.25">
      <c r="A14" s="15">
        <f>A13+1</f>
        <v>4</v>
      </c>
      <c r="B14" s="36" t="s">
        <v>27</v>
      </c>
      <c r="C14" s="38">
        <f>'BPU AC n°PA_2025-149'!G12</f>
        <v>0</v>
      </c>
      <c r="D14" s="40">
        <v>1</v>
      </c>
      <c r="E14" s="38">
        <f t="shared" ref="E14:E18" si="1">D14*C14</f>
        <v>0</v>
      </c>
    </row>
    <row r="15" spans="1:31" ht="60" customHeight="1" x14ac:dyDescent="0.25">
      <c r="A15" s="15">
        <f t="shared" ref="A15:A18" si="2">A14+1</f>
        <v>5</v>
      </c>
      <c r="B15" s="19" t="s">
        <v>28</v>
      </c>
      <c r="C15" s="38">
        <f>'BPU AC n°PA_2025-149'!G13</f>
        <v>0</v>
      </c>
      <c r="D15" s="21">
        <v>16</v>
      </c>
      <c r="E15" s="38">
        <f t="shared" si="1"/>
        <v>0</v>
      </c>
    </row>
    <row r="16" spans="1:31" ht="60" customHeight="1" x14ac:dyDescent="0.25">
      <c r="A16" s="15">
        <f t="shared" si="2"/>
        <v>6</v>
      </c>
      <c r="B16" s="36" t="s">
        <v>29</v>
      </c>
      <c r="C16" s="38">
        <f>'BPU AC n°PA_2025-149'!G14</f>
        <v>0</v>
      </c>
      <c r="D16" s="39">
        <v>1</v>
      </c>
      <c r="E16" s="38">
        <f t="shared" si="1"/>
        <v>0</v>
      </c>
    </row>
    <row r="17" spans="1:5" ht="60" customHeight="1" x14ac:dyDescent="0.25">
      <c r="A17" s="15">
        <f t="shared" si="2"/>
        <v>7</v>
      </c>
      <c r="B17" s="36" t="s">
        <v>34</v>
      </c>
      <c r="C17" s="38">
        <f>'BPU AC n°PA_2025-149'!G15</f>
        <v>0</v>
      </c>
      <c r="D17" s="39">
        <v>1</v>
      </c>
      <c r="E17" s="38">
        <f t="shared" si="1"/>
        <v>0</v>
      </c>
    </row>
    <row r="18" spans="1:5" ht="60" customHeight="1" x14ac:dyDescent="0.25">
      <c r="A18" s="15">
        <f t="shared" si="2"/>
        <v>8</v>
      </c>
      <c r="B18" s="19" t="s">
        <v>30</v>
      </c>
      <c r="C18" s="38">
        <f>'BPU AC n°PA_2025-149'!G16</f>
        <v>0</v>
      </c>
      <c r="D18" s="21">
        <v>16</v>
      </c>
      <c r="E18" s="38">
        <f t="shared" si="1"/>
        <v>0</v>
      </c>
    </row>
    <row r="19" spans="1:5" ht="60" customHeight="1" x14ac:dyDescent="0.25">
      <c r="A19" s="22" t="s">
        <v>18</v>
      </c>
      <c r="B19" s="23"/>
      <c r="C19" s="23"/>
      <c r="D19" s="23"/>
      <c r="E19" s="24"/>
    </row>
    <row r="20" spans="1:5" ht="60" customHeight="1" x14ac:dyDescent="0.25">
      <c r="A20" s="20">
        <f>A18+1</f>
        <v>9</v>
      </c>
      <c r="B20" s="37" t="s">
        <v>31</v>
      </c>
      <c r="C20" s="14">
        <f>'BPU AC n°PA_2025-149'!G18</f>
        <v>0</v>
      </c>
      <c r="D20" s="41">
        <v>1</v>
      </c>
      <c r="E20" s="14">
        <f>D20*C20</f>
        <v>0</v>
      </c>
    </row>
    <row r="21" spans="1:5" ht="60" customHeight="1" x14ac:dyDescent="0.25">
      <c r="A21" s="20">
        <f>A20+1</f>
        <v>10</v>
      </c>
      <c r="B21" s="37" t="s">
        <v>35</v>
      </c>
      <c r="C21" s="14">
        <f>'BPU AC n°PA_2025-149'!G19</f>
        <v>0</v>
      </c>
      <c r="D21" s="41">
        <v>1</v>
      </c>
      <c r="E21" s="14">
        <f>D21*C21</f>
        <v>0</v>
      </c>
    </row>
    <row r="22" spans="1:5" ht="60" customHeight="1" x14ac:dyDescent="0.25">
      <c r="A22" s="20">
        <f>A21+1</f>
        <v>11</v>
      </c>
      <c r="B22" s="10" t="s">
        <v>32</v>
      </c>
      <c r="C22" s="13">
        <f>'BPU AC n°PA_2025-149'!G20</f>
        <v>0</v>
      </c>
      <c r="D22" s="16">
        <v>6</v>
      </c>
      <c r="E22" s="14">
        <f>C22*D22</f>
        <v>0</v>
      </c>
    </row>
    <row r="23" spans="1:5" x14ac:dyDescent="0.25">
      <c r="A23" s="1"/>
      <c r="B23" s="1"/>
      <c r="C23" s="1"/>
      <c r="D23" s="1"/>
      <c r="E23" s="1"/>
    </row>
    <row r="24" spans="1:5" x14ac:dyDescent="0.25">
      <c r="A24" s="1"/>
      <c r="B24" s="1"/>
      <c r="C24" s="1"/>
      <c r="D24" s="1"/>
      <c r="E24" s="1"/>
    </row>
    <row r="25" spans="1:5" x14ac:dyDescent="0.25">
      <c r="A25" s="4"/>
      <c r="B25" s="32" t="s">
        <v>8</v>
      </c>
      <c r="C25" s="33">
        <f>SUM(E20:E22,E13:E18,E10:E11)</f>
        <v>0</v>
      </c>
      <c r="D25" s="1"/>
      <c r="E25" s="1"/>
    </row>
    <row r="26" spans="1:5" x14ac:dyDescent="0.25">
      <c r="A26" s="1"/>
      <c r="B26" s="32"/>
      <c r="C26" s="34"/>
      <c r="D26" s="1"/>
      <c r="E26" s="1"/>
    </row>
    <row r="27" spans="1:5" x14ac:dyDescent="0.25">
      <c r="A27" s="1"/>
      <c r="B27" s="32"/>
      <c r="C27" s="34"/>
      <c r="D27" s="1"/>
      <c r="E27" s="1"/>
    </row>
    <row r="28" spans="1:5" ht="15.75" x14ac:dyDescent="0.25">
      <c r="A28" s="2"/>
      <c r="B28" s="2"/>
      <c r="C28" s="2"/>
      <c r="D28" s="2"/>
      <c r="E28" s="2"/>
    </row>
  </sheetData>
  <mergeCells count="14">
    <mergeCell ref="A6:T6"/>
    <mergeCell ref="A1:J1"/>
    <mergeCell ref="K1:AE1"/>
    <mergeCell ref="A2:J2"/>
    <mergeCell ref="K2:AE2"/>
    <mergeCell ref="A3:K3"/>
    <mergeCell ref="L3:U4"/>
    <mergeCell ref="A4:J4"/>
    <mergeCell ref="A5:K5"/>
    <mergeCell ref="A9:E9"/>
    <mergeCell ref="B25:B27"/>
    <mergeCell ref="C25:C27"/>
    <mergeCell ref="A12:E12"/>
    <mergeCell ref="A19:E19"/>
  </mergeCells>
  <pageMargins left="0.7" right="0.7" top="0.75" bottom="0.75" header="0.3" footer="0.3"/>
  <pageSetup paperSize="9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99910DA903743ADC428ABE15C5DA6" ma:contentTypeVersion="3" ma:contentTypeDescription="Crée un document." ma:contentTypeScope="" ma:versionID="70de952bf93ef6d51be5c2f987608390">
  <xsd:schema xmlns:xsd="http://www.w3.org/2001/XMLSchema" xmlns:xs="http://www.w3.org/2001/XMLSchema" xmlns:p="http://schemas.microsoft.com/office/2006/metadata/properties" xmlns:ns2="465edd09-ee13-477e-96ac-33b474377ef2" targetNamespace="http://schemas.microsoft.com/office/2006/metadata/properties" ma:root="true" ma:fieldsID="a829655e72faaaf532f27256bd17c5ff" ns2:_="">
    <xsd:import namespace="465edd09-ee13-477e-96ac-33b474377e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edd09-ee13-477e-96ac-33b474377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B79BC1-5D41-4B11-B081-60645D30146B}">
  <ds:schemaRefs>
    <ds:schemaRef ds:uri="http://schemas.openxmlformats.org/package/2006/metadata/core-properties"/>
    <ds:schemaRef ds:uri="http://schemas.microsoft.com/office/infopath/2007/PartnerControls"/>
    <ds:schemaRef ds:uri="65ab0a5c-e8f9-4565-9b6e-0c47213e0baa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FB907C9-BDC5-44FF-BE07-D1285152B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5edd09-ee13-477e-96ac-33b474377e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8294AE-0623-4EF5-978F-8055AFD5F7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AC n°PA_2025-149</vt:lpstr>
      <vt:lpstr>DQE AC n°PA_2025-149</vt:lpstr>
    </vt:vector>
  </TitlesOfParts>
  <Company>Ecole nationale d'administration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CHENOUF Linda</dc:creator>
  <cp:lastModifiedBy>SADJI Ryan</cp:lastModifiedBy>
  <cp:lastPrinted>2021-08-27T09:23:25Z</cp:lastPrinted>
  <dcterms:created xsi:type="dcterms:W3CDTF">2020-10-26T07:37:18Z</dcterms:created>
  <dcterms:modified xsi:type="dcterms:W3CDTF">2025-10-16T12:43:46Z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0x010100A3B99910DA903743ADC428ABE15C5DA6</vt:lpwstr>
  </property>
</Properties>
</file>